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ealth.local\fileshare\T-Drive\Finance\Accounting - CH\Annual Reports\2020 Annual Report Data\HB1378 -local debt repoting\"/>
    </mc:Choice>
  </mc:AlternateContent>
  <xr:revisionPtr revIDLastSave="0" documentId="13_ncr:1_{6C0C8B99-B339-4E50-9FB0-F7A2B66459FE}" xr6:coauthVersionLast="44" xr6:coauthVersionMax="44" xr10:uidLastSave="{00000000-0000-0000-0000-000000000000}"/>
  <bookViews>
    <workbookView xWindow="-120" yWindow="-120" windowWidth="29040" windowHeight="15840" tabRatio="685" firstSheet="1" activeTab="7"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4" l="1"/>
  <c r="B23" i="4"/>
  <c r="B22" i="4"/>
  <c r="B17" i="4" l="1"/>
  <c r="B16" i="4"/>
  <c r="B12" i="4"/>
  <c r="B11"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<sst xmlns="http://schemas.openxmlformats.org/spreadsheetml/2006/main" count="428" uniqueCount="313">
  <si>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</si>
  <si>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</si>
  <si>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</si>
  <si>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</si>
  <si>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</si>
  <si>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</si>
  <si>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</si>
  <si>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</si>
  <si>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</si>
  <si>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</si>
  <si>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</si>
  <si>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</si>
  <si>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</si>
  <si>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</si>
  <si>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</si>
  <si>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</si>
  <si>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</si>
  <si>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</si>
  <si>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</si>
  <si>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</si>
  <si>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</si>
  <si>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</si>
  <si>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</si>
  <si>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</si>
  <si>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</si>
  <si>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</si>
  <si>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</si>
  <si>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</si>
  <si>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</si>
  <si>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</si>
  <si>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</si>
  <si>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</si>
  <si>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</si>
  <si>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</si>
  <si>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</si>
  <si>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</si>
  <si>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</si>
  <si>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</si>
  <si>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</si>
  <si>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</si>
  <si>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</si>
  <si>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</si>
  <si>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</si>
  <si>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</si>
  <si>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</si>
  <si>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</si>
  <si>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</si>
  <si>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</si>
  <si>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</si>
  <si>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</si>
  <si>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</si>
  <si>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</si>
  <si>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</si>
  <si>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</si>
  <si>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</si>
  <si>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</si>
  <si>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</si>
  <si>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</si>
  <si>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</si>
  <si>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</si>
  <si>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</si>
  <si>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</si>
  <si>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</si>
  <si>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</si>
  <si>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</si>
  <si>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</si>
  <si>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</si>
  <si>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</si>
  <si>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</si>
  <si>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</si>
  <si>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</si>
  <si>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</si>
  <si>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</si>
  <si>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</si>
  <si>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</si>
  <si>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</si>
  <si>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</si>
  <si>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</si>
  <si>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</si>
  <si>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</si>
  <si>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</si>
  <si>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</si>
  <si>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</si>
  <si>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</si>
  <si>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</si>
  <si>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</si>
  <si>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</si>
  <si>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</si>
  <si>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</si>
  <si>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</si>
  <si>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</si>
  <si>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</si>
  <si>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</si>
  <si>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</si>
  <si>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</si>
  <si>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</si>
  <si>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</si>
  <si>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</si>
  <si>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</si>
  <si>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</si>
  <si>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</si>
  <si>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</si>
  <si>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</si>
  <si>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</si>
  <si>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</si>
  <si>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</si>
  <si>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</si>
  <si>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</si>
  <si>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</si>
  <si>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</si>
  <si>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</si>
  <si>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</si>
  <si>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</si>
  <si>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</si>
  <si>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</si>
  <si>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</si>
  <si>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</si>
  <si>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</si>
  <si>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</si>
  <si>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</si>
  <si>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</si>
  <si>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</si>
  <si>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</si>
  <si>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</si>
  <si>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</si>
  <si>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</si>
  <si>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</si>
  <si>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</si>
  <si>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</si>
  <si>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</si>
  <si>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</si>
  <si>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</si>
  <si>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</si>
  <si>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</si>
  <si>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</si>
  <si>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</si>
  <si>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</si>
  <si>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</si>
  <si>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</si>
  <si>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</si>
  <si>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</si>
  <si>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</si>
  <si>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</si>
  <si>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</si>
  <si>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</si>
  <si>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</si>
  <si>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</si>
  <si>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</si>
  <si>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</si>
  <si>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</si>
  <si>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</si>
  <si>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</si>
  <si>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</si>
  <si>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</si>
  <si>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</si>
  <si>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</si>
  <si>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</si>
  <si>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</si>
  <si>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</si>
  <si>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</si>
  <si>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</si>
  <si>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</si>
  <si>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</si>
  <si>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</si>
  <si>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</si>
  <si>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</si>
  <si>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</si>
  <si>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</si>
  <si>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</si>
  <si>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</si>
  <si>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</si>
  <si>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</si>
  <si>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</si>
  <si>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</si>
  <si>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</si>
  <si>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</si>
  <si>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</si>
  <si>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</si>
  <si>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</si>
  <si>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</si>
  <si>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</si>
  <si>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</si>
  <si>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</si>
  <si>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</si>
  <si>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</si>
  <si>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</si>
  <si>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</si>
  <si>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</si>
  <si>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</si>
  <si>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</si>
  <si>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</si>
  <si>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</si>
  <si>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</si>
  <si>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</si>
  <si>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</si>
  <si>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</si>
  <si>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</si>
  <si>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</si>
  <si>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</si>
  <si>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</si>
  <si>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</si>
  <si>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</si>
  <si>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</si>
  <si>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</si>
  <si>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</si>
  <si>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</si>
  <si>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</si>
  <si>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</si>
  <si>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</si>
  <si>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</si>
  <si>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</si>
  <si>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</si>
  <si>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</si>
  <si>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</si>
  <si>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</si>
  <si>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</si>
  <si>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</si>
  <si>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</si>
  <si>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</si>
  <si>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</si>
  <si>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</si>
  <si>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</si>
  <si>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</si>
  <si>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</si>
  <si>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</si>
  <si>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</si>
  <si>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</si>
  <si>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</si>
  <si>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</si>
  <si>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</si>
  <si>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</si>
  <si>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</si>
  <si>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</si>
  <si>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</si>
  <si>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</si>
  <si>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</si>
  <si>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</si>
  <si>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</si>
  <si>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</si>
  <si>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</si>
  <si>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</si>
  <si>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</si>
  <si>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</si>
  <si>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</si>
  <si>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</si>
  <si>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</si>
  <si>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</si>
  <si>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</si>
  <si>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</si>
  <si>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</si>
  <si>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</si>
  <si>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</si>
  <si>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</si>
  <si>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</si>
  <si>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</si>
  <si>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</si>
  <si>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</si>
  <si>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</si>
  <si>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</si>
  <si>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</si>
  <si>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</si>
  <si>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</si>
  <si>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</si>
  <si>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</si>
  <si>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</si>
  <si>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</si>
  <si>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</si>
  <si>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</si>
  <si>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</si>
  <si>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</si>
  <si>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</si>
  <si>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</si>
  <si>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</si>
  <si>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</si>
  <si>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</si>
  <si>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</si>
  <si>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</si>
  <si>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</si>
  <si>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</si>
  <si>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</si>
  <si>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</si>
  <si>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</si>
  <si>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</si>
  <si>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</si>
  <si>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</si>
  <si>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</si>
  <si>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</si>
  <si>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</si>
  <si>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</si>
  <si>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</si>
  <si>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</si>
  <si>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</si>
  <si>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</si>
  <si>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</si>
  <si>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</si>
  <si>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</si>
  <si>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</si>
  <si>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</si>
  <si>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</si>
  <si>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Healthcare District</t>
  </si>
  <si>
    <t>http://www.centralhealth.net/</t>
  </si>
  <si>
    <t>512.978.8000</t>
  </si>
  <si>
    <t>Ms. Lisa Owens</t>
  </si>
  <si>
    <t>Lisa.Owens@centralhealth.net</t>
  </si>
  <si>
    <t>1111 East Cesar Chavez St.</t>
  </si>
  <si>
    <t>Austin</t>
  </si>
  <si>
    <t>Travis</t>
  </si>
  <si>
    <t>Certificates of Obligation, Taxable Series 2011 (LTD Tax)</t>
  </si>
  <si>
    <t>*see additional notes tab</t>
  </si>
  <si>
    <t>Travis County Healthcare District (d/b/a Central Health)</t>
  </si>
  <si>
    <t>Proceeds from the sale of the Certificates were used for the purpose of paying a portion of the contractual obligations incurred for the acquisition of land and buildings for District healthcare purposes, the construction, renovation and equipping of District healthcare facilities and for payment of contractual obligations for professional services rendered and costs of issuance incurred in connection with the issuance of the Certificates.</t>
  </si>
  <si>
    <t>Deputy Chief Financial Officer</t>
  </si>
  <si>
    <t>City of Austin Demographer,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</si>
</sst>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5"/>
  <sheetViews>
    <sheetView zoomScale="85" zoomScaleNormal="85" workbookViewId="0">
      <selection activeCell="B22" sqref="B22"/>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309</v>
      </c>
    </row>
    <row r="5" spans="1:2" x14ac:dyDescent="0.25">
      <c r="A5" s="71" t="s">
        <v>238</v>
      </c>
      <c r="B5" s="76" t="s">
        <v>20</v>
      </c>
    </row>
    <row r="6" spans="1:2" x14ac:dyDescent="0.25">
      <c r="A6" s="14" t="s">
        <v>22</v>
      </c>
      <c r="B6" s="77" t="s">
        <v>299</v>
      </c>
    </row>
    <row r="7" spans="1:2" x14ac:dyDescent="0.25">
      <c r="A7" s="14" t="s">
        <v>239</v>
      </c>
      <c r="B7" s="76">
        <v>2019</v>
      </c>
    </row>
    <row r="8" spans="1:2" x14ac:dyDescent="0.25">
      <c r="A8" s="14" t="s">
        <v>298</v>
      </c>
      <c r="B8" s="78">
        <v>43374</v>
      </c>
    </row>
    <row r="9" spans="1:2" x14ac:dyDescent="0.25">
      <c r="A9" s="14" t="s">
        <v>14</v>
      </c>
      <c r="B9" s="72">
        <f>IF(ISBLANK(B8),"",DATE(YEAR(B8)+1,MONTH(B8),DAY(B8)-1))</f>
        <v>43738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311</v>
      </c>
    </row>
    <row r="18" spans="1:2" x14ac:dyDescent="0.25">
      <c r="A18" s="18" t="s">
        <v>244</v>
      </c>
      <c r="B18" s="79" t="s">
        <v>301</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78702</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7"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S30052"/>
  <sheetViews>
    <sheetView topLeftCell="D1" zoomScale="85" zoomScaleNormal="85" workbookViewId="0">
      <selection activeCell="S10" sqref="S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Travis County Healthcare District (d/b/a Central Health)</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307</v>
      </c>
      <c r="B10" s="82"/>
      <c r="C10" s="83">
        <v>16000000</v>
      </c>
      <c r="D10" s="83">
        <v>8350000</v>
      </c>
      <c r="E10" s="84">
        <v>9588166</v>
      </c>
      <c r="F10" s="85">
        <v>46082</v>
      </c>
      <c r="G10" s="82" t="s">
        <v>12</v>
      </c>
      <c r="H10" s="84">
        <v>16045570</v>
      </c>
      <c r="I10" s="84">
        <v>16045570</v>
      </c>
      <c r="J10" s="84">
        <f>H10-I10</f>
        <v>0</v>
      </c>
      <c r="K10" s="82" t="s">
        <v>308</v>
      </c>
      <c r="L10" s="82" t="s">
        <v>12</v>
      </c>
      <c r="M10" s="81" t="s">
        <v>77</v>
      </c>
      <c r="N10" s="81" t="s">
        <v>40</v>
      </c>
      <c r="O10" s="82" t="s">
        <v>77</v>
      </c>
      <c r="P10" s="82" t="s">
        <v>77</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3" scale="5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XFB25"/>
  <sheetViews>
    <sheetView topLeftCell="A7" zoomScale="85" zoomScaleNormal="85" workbookViewId="0">
      <selection activeCell="A21" sqref="A21"/>
    </sheetView>
  </sheetViews>
  <sheetFormatPr defaultColWidth="0" defaultRowHeight="15.75" zeroHeight="1" x14ac:dyDescent="0.25"/>
  <cols>
    <col min="1" max="1" width="66.28515625" style="1" customWidth="1"/>
    <col min="2" max="2" width="51.5703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2" width="9.140625" style="1" hidden="1"/>
    <col min="16383" max="16383" width="2.7109375" style="1" customWidth="1"/>
    <col min="16384" max="16384" width="1.85546875" style="1" customWidth="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Travis County Healthcare District (d/b/a Central Health)</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16000000</v>
      </c>
    </row>
    <row r="11" spans="1:11" x14ac:dyDescent="0.25">
      <c r="A11" s="58" t="s">
        <v>81</v>
      </c>
      <c r="B11" s="90">
        <f>+'2 - Individual Debt Obligations'!D10</f>
        <v>8350000</v>
      </c>
    </row>
    <row r="12" spans="1:11" ht="31.5" x14ac:dyDescent="0.25">
      <c r="A12" s="58" t="s">
        <v>82</v>
      </c>
      <c r="B12" s="90">
        <f>+'2 - Individual Debt Obligations'!E10</f>
        <v>9588166</v>
      </c>
    </row>
    <row r="13" spans="1:11" x14ac:dyDescent="0.25">
      <c r="A13" s="21"/>
      <c r="B13" s="21"/>
    </row>
    <row r="14" spans="1:11" ht="31.5" x14ac:dyDescent="0.25">
      <c r="A14" s="28" t="s">
        <v>224</v>
      </c>
      <c r="B14" s="29"/>
    </row>
    <row r="15" spans="1:11" x14ac:dyDescent="0.25">
      <c r="A15" s="57" t="s">
        <v>83</v>
      </c>
      <c r="B15" s="89">
        <v>16000000</v>
      </c>
    </row>
    <row r="16" spans="1:11" ht="31.5" x14ac:dyDescent="0.25">
      <c r="A16" s="58" t="s">
        <v>84</v>
      </c>
      <c r="B16" s="90">
        <f>+B11</f>
        <v>8350000</v>
      </c>
    </row>
    <row r="17" spans="1:2" ht="31.5" x14ac:dyDescent="0.25">
      <c r="A17" s="58" t="s">
        <v>85</v>
      </c>
      <c r="B17" s="90">
        <f>+B12</f>
        <v>9588166</v>
      </c>
    </row>
    <row r="18" spans="1:2" x14ac:dyDescent="0.25">
      <c r="A18" s="21"/>
      <c r="B18" s="21"/>
    </row>
    <row r="19" spans="1:2" ht="31.5" x14ac:dyDescent="0.25">
      <c r="A19" s="28" t="s">
        <v>223</v>
      </c>
      <c r="B19" s="31"/>
    </row>
    <row r="20" spans="1:2" x14ac:dyDescent="0.25">
      <c r="A20" s="57" t="s">
        <v>290</v>
      </c>
      <c r="B20" s="91">
        <v>1304311</v>
      </c>
    </row>
    <row r="21" spans="1:2" x14ac:dyDescent="0.25">
      <c r="A21" s="57" t="s">
        <v>291</v>
      </c>
      <c r="B21" s="92" t="s">
        <v>312</v>
      </c>
    </row>
    <row r="22" spans="1:2" ht="31.5" customHeight="1" x14ac:dyDescent="0.25">
      <c r="A22" s="57" t="s">
        <v>86</v>
      </c>
      <c r="B22" s="89">
        <f>+B15/B20</f>
        <v>12.267013005333851</v>
      </c>
    </row>
    <row r="23" spans="1:2" ht="31.5" x14ac:dyDescent="0.25">
      <c r="A23" s="58" t="s">
        <v>87</v>
      </c>
      <c r="B23" s="90">
        <f>+B16/B20</f>
        <v>6.4018474121586033</v>
      </c>
    </row>
    <row r="24" spans="1:2" ht="47.25" customHeight="1" x14ac:dyDescent="0.25">
      <c r="A24" s="58" t="s">
        <v>88</v>
      </c>
      <c r="B24" s="97">
        <f>+B17/B20</f>
        <v>7.3511348137062402</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5"/>
  <sheetViews>
    <sheetView zoomScale="85" zoomScaleNormal="85" workbookViewId="0">
      <selection activeCell="B4" sqref="B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ht="77.25" customHeight="1" x14ac:dyDescent="0.25">
      <c r="A4" s="10">
        <v>1</v>
      </c>
      <c r="B4" s="93" t="s">
        <v>310</v>
      </c>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scale="9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E30"/>
  <sheetViews>
    <sheetView zoomScale="85" zoomScaleNormal="85" workbookViewId="0">
      <selection activeCell="B12" sqref="B12"/>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paperSize="5"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43"/>
  <sheetViews>
    <sheetView tabSelected="1" topLeftCell="A21" zoomScale="85" zoomScaleNormal="85" workbookViewId="0">
      <selection activeCell="A34" sqref="A34:E34"/>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paperSize="3" scale="5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Owens, Lisa</cp:lastModifiedBy>
  <cp:lastPrinted>2020-02-25T21:03:50Z</cp:lastPrinted>
  <dcterms:created xsi:type="dcterms:W3CDTF">2017-01-13T17:49:37Z</dcterms:created>
  <dcterms:modified xsi:type="dcterms:W3CDTF">2020-03-28T18:15:58Z</dcterms:modified>
</cp:coreProperties>
</file>